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ncuesta de Mercado Laboral\Boletines\2024\Cuadros EML2024\"/>
    </mc:Choice>
  </mc:AlternateContent>
  <bookViews>
    <workbookView xWindow="0" yWindow="0" windowWidth="28800" windowHeight="12435"/>
  </bookViews>
  <sheets>
    <sheet name="Cuadro 1A" sheetId="2" r:id="rId1"/>
  </sheets>
  <externalReferences>
    <externalReference r:id="rId2"/>
  </externalReferences>
  <definedNames>
    <definedName name="_adw600">[1]Datos!#REF!</definedName>
    <definedName name="_xlnm.Print_Area" localSheetId="0">'Cuadro 1A'!$A$1:$I$40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D30" i="2"/>
  <c r="H30" i="2" s="1"/>
  <c r="C30" i="2"/>
  <c r="H23" i="2"/>
  <c r="D23" i="2"/>
  <c r="E23" i="2" s="1"/>
  <c r="C23" i="2"/>
  <c r="E22" i="2"/>
  <c r="D22" i="2"/>
  <c r="H22" i="2" s="1"/>
  <c r="C22" i="2"/>
  <c r="D21" i="2"/>
  <c r="E21" i="2" s="1"/>
  <c r="C21" i="2"/>
  <c r="H20" i="2"/>
  <c r="E20" i="2"/>
  <c r="D20" i="2"/>
  <c r="C20" i="2"/>
  <c r="D19" i="2"/>
  <c r="C19" i="2"/>
  <c r="D18" i="2"/>
  <c r="H18" i="2" s="1"/>
  <c r="C18" i="2"/>
  <c r="H17" i="2"/>
  <c r="E17" i="2"/>
  <c r="D17" i="2"/>
  <c r="C17" i="2" s="1"/>
  <c r="D16" i="2"/>
  <c r="H16" i="2" s="1"/>
  <c r="C16" i="2"/>
  <c r="Z15" i="2"/>
  <c r="Z16" i="2" s="1"/>
  <c r="Z17" i="2" s="1"/>
  <c r="Z18" i="2" s="1"/>
  <c r="Z19" i="2" s="1"/>
  <c r="Z20" i="2" s="1"/>
  <c r="Z21" i="2" s="1"/>
  <c r="Z22" i="2" s="1"/>
  <c r="Z23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H15" i="2"/>
  <c r="D15" i="2"/>
  <c r="E15" i="2" s="1"/>
  <c r="C15" i="2"/>
  <c r="D14" i="2"/>
  <c r="E19" i="2" l="1"/>
  <c r="H19" i="2"/>
  <c r="H14" i="2"/>
  <c r="E14" i="2"/>
  <c r="C14" i="2"/>
  <c r="E18" i="2"/>
  <c r="H21" i="2"/>
  <c r="E16" i="2"/>
</calcChain>
</file>

<file path=xl/sharedStrings.xml><?xml version="1.0" encoding="utf-8"?>
<sst xmlns="http://schemas.openxmlformats.org/spreadsheetml/2006/main" count="25" uniqueCount="23">
  <si>
    <t>República de Panamá</t>
  </si>
  <si>
    <t>CONTRALORÍA GENERAL DE LA REPÚBLICA</t>
  </si>
  <si>
    <t>Instituto Nacional de Estadística y Censo</t>
  </si>
  <si>
    <t xml:space="preserve">Población total de 15 y más años de edad </t>
  </si>
  <si>
    <t>Económicamente activa</t>
  </si>
  <si>
    <t>No económi-camente
activa</t>
  </si>
  <si>
    <t>Total</t>
  </si>
  <si>
    <t>Porcentaje</t>
  </si>
  <si>
    <t>Ocupada</t>
  </si>
  <si>
    <t>Desocupada</t>
  </si>
  <si>
    <t>Número</t>
  </si>
  <si>
    <t>Porcentaje de la población activa</t>
  </si>
  <si>
    <t>2011 (R)</t>
  </si>
  <si>
    <t>2012 (R)</t>
  </si>
  <si>
    <t>2021 (octubre)</t>
  </si>
  <si>
    <t>2022 (abril)</t>
  </si>
  <si>
    <t>2024 (octubre)</t>
  </si>
  <si>
    <t>(R) Cifras revisadas.</t>
  </si>
  <si>
    <t>Cuadro 1A.  POBLACIÓN DE 15 Y MÁS AÑOS DE EDAD EN LA REPÚBLICA, POR CONDICIÓN EN LA ACTIVIDAD</t>
  </si>
  <si>
    <t>ECONÓMICA, ENCUESTA DE MERCADO LABORAL: AGOSTO DE 2001-19, 2021-2024</t>
  </si>
  <si>
    <t>Año</t>
  </si>
  <si>
    <t>Población de 15 y más años de edad, por condición en la actividad económica (1)</t>
  </si>
  <si>
    <t>(1)  Las cifras se refieren a un promedio semanal del mes.  Excluye los residentes permanentes en viviendas colectivas.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</si>
</sst>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.00_ ;_ * \-#,##0.00_ ;_ * &quot;-&quot;??_ ;_ @_ "/>
  </numFmts>
  <fonts count="10" x14ac:knownFonts="1"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2"/>
      <name val="Courier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8" fillId="0" borderId="0"/>
    <xf numFmtId="0" fontId="9" fillId="0" borderId="0"/>
    <xf numFmtId="165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3" xfId="1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 applyAlignment="1">
      <alignment horizontal="left"/>
    </xf>
    <xf numFmtId="3" fontId="2" fillId="0" borderId="6" xfId="1" applyNumberFormat="1" applyFont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3" fontId="2" fillId="0" borderId="7" xfId="1" applyNumberFormat="1" applyFont="1" applyFill="1" applyBorder="1" applyAlignment="1">
      <alignment horizontal="right"/>
    </xf>
    <xf numFmtId="0" fontId="2" fillId="0" borderId="8" xfId="1" applyFont="1" applyBorder="1"/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left" indent="2"/>
    </xf>
    <xf numFmtId="3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/>
    <xf numFmtId="0" fontId="2" fillId="0" borderId="9" xfId="1" applyFont="1" applyBorder="1"/>
    <xf numFmtId="0" fontId="2" fillId="0" borderId="10" xfId="1" applyFont="1" applyBorder="1"/>
    <xf numFmtId="3" fontId="2" fillId="0" borderId="10" xfId="1" applyNumberFormat="1" applyFont="1" applyBorder="1" applyAlignment="1">
      <alignment horizontal="center"/>
    </xf>
    <xf numFmtId="3" fontId="2" fillId="0" borderId="11" xfId="1" applyNumberFormat="1" applyFont="1" applyFill="1" applyBorder="1" applyAlignment="1">
      <alignment horizontal="center"/>
    </xf>
    <xf numFmtId="0" fontId="2" fillId="0" borderId="0" xfId="0" applyFont="1" applyAlignment="1"/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1" applyFont="1" applyAlignment="1">
      <alignment horizontal="center"/>
    </xf>
  </cellXfs>
  <cellStyles count="14">
    <cellStyle name="Millares 2" xfId="13"/>
    <cellStyle name="Normal" xfId="0" builtinId="0"/>
    <cellStyle name="Normal 2" xfId="3"/>
    <cellStyle name="Normal 3" xfId="4"/>
    <cellStyle name="Normal 3 2" xfId="5"/>
    <cellStyle name="Normal 3 3" xfId="7"/>
    <cellStyle name="Normal 4" xfId="6"/>
    <cellStyle name="Normal 5" xfId="8"/>
    <cellStyle name="Normal 6" xfId="9"/>
    <cellStyle name="Normal 7" xfId="10"/>
    <cellStyle name="Normal 8" xfId="11"/>
    <cellStyle name="Normal 9" xfId="12"/>
    <cellStyle name="Normal_Cuadro 441-01 (de 1963 hasta 2001) Pmá en cifras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POBLACIÓN ECONÓMICAMENTE ACTIVA Y DESOCUPADA, EML: 2001-19 y 2021-24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9.2551671151761813E-2"/>
          <c:y val="0.19406756045933807"/>
          <c:w val="0.8874013670105072"/>
          <c:h val="0.59084521855763839"/>
        </c:manualLayout>
      </c:layout>
      <c:lineChart>
        <c:grouping val="standard"/>
        <c:varyColors val="0"/>
        <c:ser>
          <c:idx val="0"/>
          <c:order val="0"/>
          <c:tx>
            <c:v>Desocupada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'Cuadro 1A'!$Z$14:$Z$36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 (R)</c:v>
                </c:pt>
                <c:pt idx="11">
                  <c:v>2012 (R)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'Cuadro 1A'!$H$14:$H$36</c:f>
              <c:numCache>
                <c:formatCode>#,##0.0</c:formatCode>
                <c:ptCount val="23"/>
                <c:pt idx="0">
                  <c:v>14.026160878716126</c:v>
                </c:pt>
                <c:pt idx="1">
                  <c:v>13.48867577854752</c:v>
                </c:pt>
                <c:pt idx="2">
                  <c:v>13.041635408852212</c:v>
                </c:pt>
                <c:pt idx="3">
                  <c:v>11.74858894384011</c:v>
                </c:pt>
                <c:pt idx="4">
                  <c:v>9.7809668210348022</c:v>
                </c:pt>
                <c:pt idx="5">
                  <c:v>8.6616267062415009</c:v>
                </c:pt>
                <c:pt idx="6">
                  <c:v>6.3716175470117671</c:v>
                </c:pt>
                <c:pt idx="7">
                  <c:v>5.5785461475632996</c:v>
                </c:pt>
                <c:pt idx="8">
                  <c:v>6.5570230053232885</c:v>
                </c:pt>
                <c:pt idx="9">
                  <c:v>6.5158598295362955</c:v>
                </c:pt>
                <c:pt idx="10">
                  <c:v>4.4814326276017793</c:v>
                </c:pt>
                <c:pt idx="11">
                  <c:v>4.0504580705679647</c:v>
                </c:pt>
                <c:pt idx="12">
                  <c:v>4.0984137706794446</c:v>
                </c:pt>
                <c:pt idx="13">
                  <c:v>4.8226935224722194</c:v>
                </c:pt>
                <c:pt idx="14">
                  <c:v>5.0522668118203118</c:v>
                </c:pt>
                <c:pt idx="15">
                  <c:v>5.4942879025220757</c:v>
                </c:pt>
                <c:pt idx="16">
                  <c:v>6.1303237831521749</c:v>
                </c:pt>
                <c:pt idx="17">
                  <c:v>5.9557913173019816</c:v>
                </c:pt>
                <c:pt idx="18">
                  <c:v>7.0695917702792741</c:v>
                </c:pt>
                <c:pt idx="19">
                  <c:v>11.2933499519697</c:v>
                </c:pt>
                <c:pt idx="20">
                  <c:v>9.9166380434188639</c:v>
                </c:pt>
                <c:pt idx="21">
                  <c:v>7.4310931740902797</c:v>
                </c:pt>
                <c:pt idx="22">
                  <c:v>9.5266015946239619</c:v>
                </c:pt>
              </c:numCache>
            </c:numRef>
          </c:val>
          <c:smooth val="1"/>
          <c:extLst/>
        </c:ser>
        <c:ser>
          <c:idx val="1"/>
          <c:order val="1"/>
          <c:tx>
            <c:v>Economicamente activa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'Cuadro 1A'!$Z$14:$Z$36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 (R)</c:v>
                </c:pt>
                <c:pt idx="11">
                  <c:v>2012 (R)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'Cuadro 1A'!$E$14:$E$36</c:f>
              <c:numCache>
                <c:formatCode>#,##0.0</c:formatCode>
                <c:ptCount val="23"/>
                <c:pt idx="0">
                  <c:v>60.508435621734726</c:v>
                </c:pt>
                <c:pt idx="1">
                  <c:v>62.551489809131134</c:v>
                </c:pt>
                <c:pt idx="2">
                  <c:v>62.820938176279419</c:v>
                </c:pt>
                <c:pt idx="3">
                  <c:v>63.348614041040321</c:v>
                </c:pt>
                <c:pt idx="4">
                  <c:v>63.507859191091029</c:v>
                </c:pt>
                <c:pt idx="5">
                  <c:v>62.64857503188248</c:v>
                </c:pt>
                <c:pt idx="6">
                  <c:v>62.747476689166817</c:v>
                </c:pt>
                <c:pt idx="7">
                  <c:v>63.894522465951042</c:v>
                </c:pt>
                <c:pt idx="8">
                  <c:v>64.148414224860431</c:v>
                </c:pt>
                <c:pt idx="9">
                  <c:v>63.543238705601681</c:v>
                </c:pt>
                <c:pt idx="10">
                  <c:v>61.85181628568904</c:v>
                </c:pt>
                <c:pt idx="11">
                  <c:v>63.366608742991069</c:v>
                </c:pt>
                <c:pt idx="12">
                  <c:v>64.114743345574226</c:v>
                </c:pt>
                <c:pt idx="13">
                  <c:v>64.026503948849708</c:v>
                </c:pt>
                <c:pt idx="14">
                  <c:v>64.150330287373208</c:v>
                </c:pt>
                <c:pt idx="15">
                  <c:v>64.387367168011522</c:v>
                </c:pt>
                <c:pt idx="16">
                  <c:v>63.985671072342186</c:v>
                </c:pt>
                <c:pt idx="17">
                  <c:v>65.394135808665538</c:v>
                </c:pt>
                <c:pt idx="18">
                  <c:v>66.545698080827108</c:v>
                </c:pt>
                <c:pt idx="19">
                  <c:v>60.353638665770895</c:v>
                </c:pt>
                <c:pt idx="20">
                  <c:v>62.263196043085699</c:v>
                </c:pt>
                <c:pt idx="21">
                  <c:v>62.425509362152674</c:v>
                </c:pt>
                <c:pt idx="22">
                  <c:v>63.321877399575484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2715440"/>
        <c:axId val="342713872"/>
      </c:lineChart>
      <c:catAx>
        <c:axId val="34271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</a:t>
                </a:r>
              </a:p>
            </c:rich>
          </c:tx>
          <c:layout>
            <c:manualLayout>
              <c:xMode val="edge"/>
              <c:yMode val="edge"/>
              <c:x val="0.55905121761974408"/>
              <c:y val="0.88545155914215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42713872"/>
        <c:crosses val="autoZero"/>
        <c:auto val="1"/>
        <c:lblAlgn val="ctr"/>
        <c:lblOffset val="100"/>
        <c:noMultiLvlLbl val="0"/>
      </c:catAx>
      <c:valAx>
        <c:axId val="342713872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cap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4271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40</xdr:row>
      <xdr:rowOff>106240</xdr:rowOff>
    </xdr:from>
    <xdr:to>
      <xdr:col>8</xdr:col>
      <xdr:colOff>685799</xdr:colOff>
      <xdr:row>65</xdr:row>
      <xdr:rowOff>139211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Z44"/>
  <sheetViews>
    <sheetView showGridLines="0" tabSelected="1" zoomScale="130" zoomScaleNormal="130" workbookViewId="0">
      <selection sqref="A1:I1"/>
    </sheetView>
  </sheetViews>
  <sheetFormatPr baseColWidth="10" defaultColWidth="11.5703125" defaultRowHeight="12.75" x14ac:dyDescent="0.2"/>
  <cols>
    <col min="1" max="1" width="2.85546875" style="1" customWidth="1"/>
    <col min="2" max="2" width="18" style="1" customWidth="1"/>
    <col min="3" max="3" width="13.140625" style="1" customWidth="1"/>
    <col min="4" max="4" width="12.42578125" style="1" customWidth="1"/>
    <col min="5" max="5" width="11.5703125" style="1" customWidth="1"/>
    <col min="6" max="6" width="10" style="1" customWidth="1"/>
    <col min="7" max="7" width="11.5703125" style="1" customWidth="1"/>
    <col min="8" max="8" width="16.85546875" style="1" customWidth="1"/>
    <col min="9" max="9" width="13" style="1" customWidth="1"/>
    <col min="10" max="25" width="11.5703125" style="1"/>
    <col min="26" max="26" width="5" style="1" bestFit="1" customWidth="1"/>
    <col min="27" max="16384" width="11.5703125" style="1"/>
  </cols>
  <sheetData>
    <row r="1" spans="1:26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26" x14ac:dyDescent="0.2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26" x14ac:dyDescent="0.2">
      <c r="A3" s="43" t="s">
        <v>2</v>
      </c>
      <c r="B3" s="41"/>
      <c r="C3" s="41"/>
      <c r="D3" s="41"/>
      <c r="E3" s="41"/>
      <c r="F3" s="41"/>
      <c r="G3" s="41"/>
      <c r="H3" s="41"/>
      <c r="I3" s="41"/>
    </row>
    <row r="5" spans="1:26" x14ac:dyDescent="0.2">
      <c r="A5" s="42" t="s">
        <v>18</v>
      </c>
      <c r="B5" s="42"/>
      <c r="C5" s="42"/>
      <c r="D5" s="42"/>
      <c r="E5" s="42"/>
      <c r="F5" s="42"/>
      <c r="G5" s="42"/>
      <c r="H5" s="42"/>
      <c r="I5" s="42"/>
    </row>
    <row r="6" spans="1:26" x14ac:dyDescent="0.2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8" spans="1:26" x14ac:dyDescent="0.2">
      <c r="A8" s="22" t="s">
        <v>20</v>
      </c>
      <c r="B8" s="23"/>
      <c r="C8" s="28" t="s">
        <v>3</v>
      </c>
      <c r="D8" s="32" t="s">
        <v>21</v>
      </c>
      <c r="E8" s="33"/>
      <c r="F8" s="33"/>
      <c r="G8" s="33"/>
      <c r="H8" s="33"/>
      <c r="I8" s="33"/>
    </row>
    <row r="9" spans="1:26" x14ac:dyDescent="0.2">
      <c r="A9" s="24"/>
      <c r="B9" s="25"/>
      <c r="C9" s="29"/>
      <c r="D9" s="33" t="s">
        <v>4</v>
      </c>
      <c r="E9" s="33"/>
      <c r="F9" s="33"/>
      <c r="G9" s="33"/>
      <c r="H9" s="33"/>
      <c r="I9" s="34" t="s">
        <v>5</v>
      </c>
    </row>
    <row r="10" spans="1:26" x14ac:dyDescent="0.2">
      <c r="A10" s="24"/>
      <c r="B10" s="25"/>
      <c r="C10" s="30"/>
      <c r="D10" s="28" t="s">
        <v>6</v>
      </c>
      <c r="E10" s="28" t="s">
        <v>7</v>
      </c>
      <c r="F10" s="28" t="s">
        <v>8</v>
      </c>
      <c r="G10" s="32" t="s">
        <v>9</v>
      </c>
      <c r="H10" s="38"/>
      <c r="I10" s="35"/>
    </row>
    <row r="11" spans="1:26" x14ac:dyDescent="0.2">
      <c r="A11" s="24"/>
      <c r="B11" s="25"/>
      <c r="C11" s="30"/>
      <c r="D11" s="29"/>
      <c r="E11" s="29"/>
      <c r="F11" s="29"/>
      <c r="G11" s="28" t="s">
        <v>10</v>
      </c>
      <c r="H11" s="39" t="s">
        <v>11</v>
      </c>
      <c r="I11" s="35"/>
    </row>
    <row r="12" spans="1:26" x14ac:dyDescent="0.2">
      <c r="A12" s="26"/>
      <c r="B12" s="27"/>
      <c r="C12" s="31"/>
      <c r="D12" s="37"/>
      <c r="E12" s="37"/>
      <c r="F12" s="37"/>
      <c r="G12" s="37"/>
      <c r="H12" s="40"/>
      <c r="I12" s="36"/>
    </row>
    <row r="13" spans="1:26" x14ac:dyDescent="0.2">
      <c r="B13" s="2"/>
      <c r="C13" s="3"/>
      <c r="D13" s="4"/>
      <c r="E13" s="4"/>
      <c r="F13" s="4"/>
      <c r="G13" s="3"/>
      <c r="H13" s="5"/>
      <c r="I13" s="6"/>
    </row>
    <row r="14" spans="1:26" x14ac:dyDescent="0.2">
      <c r="B14" s="7">
        <v>2001</v>
      </c>
      <c r="C14" s="8">
        <f t="shared" ref="C14:C23" si="0">+D14+I14</f>
        <v>2010166</v>
      </c>
      <c r="D14" s="9">
        <f t="shared" ref="D14:D23" si="1">SUM(F14:G14)</f>
        <v>1216320</v>
      </c>
      <c r="E14" s="10">
        <f t="shared" ref="E14:E23" si="2">+D14/C14*100</f>
        <v>60.508435621734726</v>
      </c>
      <c r="F14" s="8">
        <v>1045717</v>
      </c>
      <c r="G14" s="8">
        <v>170603</v>
      </c>
      <c r="H14" s="10">
        <f t="shared" ref="H14:H23" si="3">+G14/D14*100</f>
        <v>14.026160878716126</v>
      </c>
      <c r="I14" s="11">
        <v>793846</v>
      </c>
      <c r="Z14" s="1">
        <v>2001</v>
      </c>
    </row>
    <row r="15" spans="1:26" x14ac:dyDescent="0.2">
      <c r="B15" s="7">
        <v>2002</v>
      </c>
      <c r="C15" s="8">
        <f t="shared" si="0"/>
        <v>2054290</v>
      </c>
      <c r="D15" s="9">
        <f t="shared" si="1"/>
        <v>1284989</v>
      </c>
      <c r="E15" s="10">
        <f t="shared" si="2"/>
        <v>62.551489809131134</v>
      </c>
      <c r="F15" s="8">
        <v>1111661</v>
      </c>
      <c r="G15" s="8">
        <v>173328</v>
      </c>
      <c r="H15" s="10">
        <f t="shared" si="3"/>
        <v>13.48867577854752</v>
      </c>
      <c r="I15" s="11">
        <v>769301</v>
      </c>
      <c r="Z15" s="1">
        <f>+Z14+1</f>
        <v>2002</v>
      </c>
    </row>
    <row r="16" spans="1:26" x14ac:dyDescent="0.2">
      <c r="B16" s="7">
        <v>2003</v>
      </c>
      <c r="C16" s="8">
        <f t="shared" si="0"/>
        <v>2121904</v>
      </c>
      <c r="D16" s="9">
        <f t="shared" si="1"/>
        <v>1333000</v>
      </c>
      <c r="E16" s="10">
        <f t="shared" si="2"/>
        <v>62.820938176279419</v>
      </c>
      <c r="F16" s="8">
        <v>1159155</v>
      </c>
      <c r="G16" s="8">
        <v>173845</v>
      </c>
      <c r="H16" s="10">
        <f t="shared" si="3"/>
        <v>13.041635408852212</v>
      </c>
      <c r="I16" s="11">
        <v>788904</v>
      </c>
      <c r="Z16" s="1">
        <f t="shared" ref="Z16:Z36" si="4">+Z15+1</f>
        <v>2003</v>
      </c>
    </row>
    <row r="17" spans="1:26" x14ac:dyDescent="0.2">
      <c r="B17" s="7">
        <v>2004</v>
      </c>
      <c r="C17" s="8">
        <f t="shared" si="0"/>
        <v>2169184</v>
      </c>
      <c r="D17" s="9">
        <f t="shared" si="1"/>
        <v>1374148</v>
      </c>
      <c r="E17" s="10">
        <f t="shared" si="2"/>
        <v>63.348614041040321</v>
      </c>
      <c r="F17" s="8">
        <v>1212705</v>
      </c>
      <c r="G17" s="8">
        <v>161443</v>
      </c>
      <c r="H17" s="10">
        <f t="shared" si="3"/>
        <v>11.74858894384011</v>
      </c>
      <c r="I17" s="11">
        <v>795036</v>
      </c>
      <c r="Z17" s="1">
        <f t="shared" si="4"/>
        <v>2004</v>
      </c>
    </row>
    <row r="18" spans="1:26" x14ac:dyDescent="0.2">
      <c r="B18" s="7">
        <v>2005</v>
      </c>
      <c r="C18" s="8">
        <f t="shared" si="0"/>
        <v>2216195</v>
      </c>
      <c r="D18" s="9">
        <f t="shared" si="1"/>
        <v>1407458</v>
      </c>
      <c r="E18" s="10">
        <f t="shared" si="2"/>
        <v>63.507859191091029</v>
      </c>
      <c r="F18" s="8">
        <v>1269795</v>
      </c>
      <c r="G18" s="8">
        <v>137663</v>
      </c>
      <c r="H18" s="10">
        <f t="shared" si="3"/>
        <v>9.7809668210348022</v>
      </c>
      <c r="I18" s="11">
        <v>808737</v>
      </c>
      <c r="Z18" s="1">
        <f t="shared" si="4"/>
        <v>2005</v>
      </c>
    </row>
    <row r="19" spans="1:26" x14ac:dyDescent="0.2">
      <c r="B19" s="7">
        <v>2006</v>
      </c>
      <c r="C19" s="8">
        <f>+D19+I19</f>
        <v>2262998</v>
      </c>
      <c r="D19" s="9">
        <f>SUM(F19:G19)</f>
        <v>1417736</v>
      </c>
      <c r="E19" s="10">
        <f t="shared" si="2"/>
        <v>62.64857503188248</v>
      </c>
      <c r="F19" s="8">
        <v>1294937</v>
      </c>
      <c r="G19" s="8">
        <v>122799</v>
      </c>
      <c r="H19" s="10">
        <f t="shared" si="3"/>
        <v>8.6616267062415009</v>
      </c>
      <c r="I19" s="11">
        <v>845262</v>
      </c>
      <c r="Z19" s="1">
        <f t="shared" si="4"/>
        <v>2006</v>
      </c>
    </row>
    <row r="20" spans="1:26" x14ac:dyDescent="0.2">
      <c r="B20" s="7">
        <v>2007</v>
      </c>
      <c r="C20" s="8">
        <f t="shared" si="0"/>
        <v>2309763</v>
      </c>
      <c r="D20" s="9">
        <f t="shared" si="1"/>
        <v>1449318</v>
      </c>
      <c r="E20" s="10">
        <f t="shared" si="2"/>
        <v>62.747476689166817</v>
      </c>
      <c r="F20" s="8">
        <v>1356973</v>
      </c>
      <c r="G20" s="8">
        <v>92345</v>
      </c>
      <c r="H20" s="10">
        <f t="shared" si="3"/>
        <v>6.3716175470117671</v>
      </c>
      <c r="I20" s="11">
        <v>860445</v>
      </c>
      <c r="Z20" s="1">
        <f t="shared" si="4"/>
        <v>2007</v>
      </c>
    </row>
    <row r="21" spans="1:26" x14ac:dyDescent="0.2">
      <c r="B21" s="7">
        <v>2008</v>
      </c>
      <c r="C21" s="8">
        <f t="shared" si="0"/>
        <v>2356900</v>
      </c>
      <c r="D21" s="9">
        <f t="shared" si="1"/>
        <v>1505930</v>
      </c>
      <c r="E21" s="10">
        <f t="shared" si="2"/>
        <v>63.894522465951042</v>
      </c>
      <c r="F21" s="8">
        <v>1421921</v>
      </c>
      <c r="G21" s="8">
        <v>84009</v>
      </c>
      <c r="H21" s="10">
        <f t="shared" si="3"/>
        <v>5.5785461475632996</v>
      </c>
      <c r="I21" s="11">
        <v>850970</v>
      </c>
      <c r="Z21" s="1">
        <f t="shared" si="4"/>
        <v>2008</v>
      </c>
    </row>
    <row r="22" spans="1:26" x14ac:dyDescent="0.2">
      <c r="B22" s="7">
        <v>2009</v>
      </c>
      <c r="C22" s="8">
        <f t="shared" si="0"/>
        <v>2403651</v>
      </c>
      <c r="D22" s="9">
        <f t="shared" si="1"/>
        <v>1541904</v>
      </c>
      <c r="E22" s="10">
        <f t="shared" si="2"/>
        <v>64.148414224860431</v>
      </c>
      <c r="F22" s="8">
        <v>1440801</v>
      </c>
      <c r="G22" s="8">
        <v>101103</v>
      </c>
      <c r="H22" s="10">
        <f t="shared" si="3"/>
        <v>6.5570230053232885</v>
      </c>
      <c r="I22" s="11">
        <v>861747</v>
      </c>
      <c r="Z22" s="1">
        <f t="shared" si="4"/>
        <v>2009</v>
      </c>
    </row>
    <row r="23" spans="1:26" x14ac:dyDescent="0.2">
      <c r="A23" s="2"/>
      <c r="B23" s="7">
        <v>2010</v>
      </c>
      <c r="C23" s="8">
        <f t="shared" si="0"/>
        <v>2450374</v>
      </c>
      <c r="D23" s="9">
        <f t="shared" si="1"/>
        <v>1557047</v>
      </c>
      <c r="E23" s="10">
        <f t="shared" si="2"/>
        <v>63.543238705601681</v>
      </c>
      <c r="F23" s="8">
        <v>1455592</v>
      </c>
      <c r="G23" s="8">
        <v>101455</v>
      </c>
      <c r="H23" s="10">
        <f t="shared" si="3"/>
        <v>6.5158598295362955</v>
      </c>
      <c r="I23" s="11">
        <v>893327</v>
      </c>
      <c r="Z23" s="1">
        <f t="shared" si="4"/>
        <v>2010</v>
      </c>
    </row>
    <row r="24" spans="1:26" x14ac:dyDescent="0.2">
      <c r="A24" s="2"/>
      <c r="B24" s="7" t="s">
        <v>12</v>
      </c>
      <c r="C24" s="8">
        <v>2603390</v>
      </c>
      <c r="D24" s="9">
        <v>1610244</v>
      </c>
      <c r="E24" s="10">
        <v>61.85181628568904</v>
      </c>
      <c r="F24" s="8">
        <v>1538082</v>
      </c>
      <c r="G24" s="8">
        <v>72162</v>
      </c>
      <c r="H24" s="10">
        <v>4.4814326276017793</v>
      </c>
      <c r="I24" s="11">
        <v>993146</v>
      </c>
      <c r="Z24" s="7" t="s">
        <v>12</v>
      </c>
    </row>
    <row r="25" spans="1:26" x14ac:dyDescent="0.2">
      <c r="A25" s="2"/>
      <c r="B25" s="7" t="s">
        <v>13</v>
      </c>
      <c r="C25" s="8">
        <v>2659822</v>
      </c>
      <c r="D25" s="9">
        <v>1685439</v>
      </c>
      <c r="E25" s="10">
        <v>63.366608742991069</v>
      </c>
      <c r="F25" s="8">
        <v>1617171</v>
      </c>
      <c r="G25" s="8">
        <v>68268</v>
      </c>
      <c r="H25" s="10">
        <v>4.0504580705679647</v>
      </c>
      <c r="I25" s="11">
        <v>974383</v>
      </c>
      <c r="Z25" s="7" t="s">
        <v>13</v>
      </c>
    </row>
    <row r="26" spans="1:26" x14ac:dyDescent="0.2">
      <c r="A26" s="2"/>
      <c r="B26" s="7">
        <v>2013</v>
      </c>
      <c r="C26" s="8">
        <v>2719844</v>
      </c>
      <c r="D26" s="9">
        <v>1743821</v>
      </c>
      <c r="E26" s="10">
        <v>64.114743345574226</v>
      </c>
      <c r="F26" s="8">
        <v>1672352</v>
      </c>
      <c r="G26" s="8">
        <v>71469</v>
      </c>
      <c r="H26" s="10">
        <v>4.0984137706794446</v>
      </c>
      <c r="I26" s="11">
        <v>976023</v>
      </c>
      <c r="Z26" s="1">
        <v>2013</v>
      </c>
    </row>
    <row r="27" spans="1:26" x14ac:dyDescent="0.2">
      <c r="A27" s="2"/>
      <c r="B27" s="7">
        <v>2014</v>
      </c>
      <c r="C27" s="8">
        <v>2782076</v>
      </c>
      <c r="D27" s="9">
        <v>1781266</v>
      </c>
      <c r="E27" s="10">
        <v>64.026503948849708</v>
      </c>
      <c r="F27" s="8">
        <v>1695361</v>
      </c>
      <c r="G27" s="8">
        <v>85905</v>
      </c>
      <c r="H27" s="10">
        <v>4.8226935224722194</v>
      </c>
      <c r="I27" s="11">
        <v>1000810</v>
      </c>
      <c r="Z27" s="1">
        <f t="shared" si="4"/>
        <v>2014</v>
      </c>
    </row>
    <row r="28" spans="1:26" x14ac:dyDescent="0.2">
      <c r="A28" s="2"/>
      <c r="B28" s="7">
        <v>2015</v>
      </c>
      <c r="C28" s="8">
        <v>2846612</v>
      </c>
      <c r="D28" s="9">
        <v>1826111</v>
      </c>
      <c r="E28" s="10">
        <v>64.150330287373208</v>
      </c>
      <c r="F28" s="8">
        <v>1733851</v>
      </c>
      <c r="G28" s="8">
        <v>92260</v>
      </c>
      <c r="H28" s="10">
        <v>5.0522668118203118</v>
      </c>
      <c r="I28" s="11">
        <v>1020501</v>
      </c>
      <c r="Z28" s="1">
        <f t="shared" si="4"/>
        <v>2015</v>
      </c>
    </row>
    <row r="29" spans="1:26" x14ac:dyDescent="0.2">
      <c r="A29" s="2"/>
      <c r="B29" s="7">
        <v>2016</v>
      </c>
      <c r="C29" s="8">
        <v>2909973</v>
      </c>
      <c r="D29" s="9">
        <v>1873655</v>
      </c>
      <c r="E29" s="10">
        <v>64.387367168011522</v>
      </c>
      <c r="F29" s="8">
        <v>1770711</v>
      </c>
      <c r="G29" s="8">
        <v>102944</v>
      </c>
      <c r="H29" s="10">
        <v>5.4942879025220757</v>
      </c>
      <c r="I29" s="11">
        <v>1036318</v>
      </c>
      <c r="Z29" s="1">
        <f t="shared" si="4"/>
        <v>2016</v>
      </c>
    </row>
    <row r="30" spans="1:26" x14ac:dyDescent="0.2">
      <c r="A30" s="2"/>
      <c r="B30" s="7">
        <v>2017</v>
      </c>
      <c r="C30" s="8">
        <f>+D30+I30</f>
        <v>2973286</v>
      </c>
      <c r="D30" s="9">
        <f>SUM(F30:G30)</f>
        <v>1902477</v>
      </c>
      <c r="E30" s="10">
        <f>+D30/C30*100</f>
        <v>63.985671072342186</v>
      </c>
      <c r="F30" s="8">
        <v>1785849</v>
      </c>
      <c r="G30" s="8">
        <v>116628</v>
      </c>
      <c r="H30" s="10">
        <f>+G30/D30*100</f>
        <v>6.1303237831521749</v>
      </c>
      <c r="I30" s="11">
        <v>1070809</v>
      </c>
      <c r="Z30" s="1">
        <f t="shared" si="4"/>
        <v>2017</v>
      </c>
    </row>
    <row r="31" spans="1:26" x14ac:dyDescent="0.2">
      <c r="A31" s="2"/>
      <c r="B31" s="7">
        <v>2018</v>
      </c>
      <c r="C31" s="8">
        <v>3038407</v>
      </c>
      <c r="D31" s="9">
        <v>1986940</v>
      </c>
      <c r="E31" s="10">
        <v>65.394135808665538</v>
      </c>
      <c r="F31" s="8">
        <v>1868602</v>
      </c>
      <c r="G31" s="8">
        <v>118338</v>
      </c>
      <c r="H31" s="10">
        <v>5.9557913173019816</v>
      </c>
      <c r="I31" s="11">
        <v>1051467</v>
      </c>
      <c r="Z31" s="1">
        <f t="shared" si="4"/>
        <v>2018</v>
      </c>
    </row>
    <row r="32" spans="1:26" x14ac:dyDescent="0.2">
      <c r="A32" s="2"/>
      <c r="B32" s="7">
        <v>2019</v>
      </c>
      <c r="C32" s="8">
        <v>3105765</v>
      </c>
      <c r="D32" s="9">
        <v>2066753</v>
      </c>
      <c r="E32" s="10">
        <v>66.545698080827108</v>
      </c>
      <c r="F32" s="8">
        <v>1920642</v>
      </c>
      <c r="G32" s="8">
        <v>146111</v>
      </c>
      <c r="H32" s="10">
        <v>7.0695917702792741</v>
      </c>
      <c r="I32" s="11">
        <v>1039012</v>
      </c>
      <c r="Z32" s="1">
        <f t="shared" si="4"/>
        <v>2019</v>
      </c>
    </row>
    <row r="33" spans="1:26" x14ac:dyDescent="0.2">
      <c r="A33" s="2"/>
      <c r="B33" s="7" t="s">
        <v>14</v>
      </c>
      <c r="C33" s="8">
        <v>3258241</v>
      </c>
      <c r="D33" s="9">
        <v>1966467</v>
      </c>
      <c r="E33" s="10">
        <v>60.353638665770895</v>
      </c>
      <c r="F33" s="8">
        <v>1744387</v>
      </c>
      <c r="G33" s="8">
        <v>222080</v>
      </c>
      <c r="H33" s="10">
        <v>11.2933499519697</v>
      </c>
      <c r="I33" s="11">
        <v>1291774</v>
      </c>
      <c r="Z33" s="1">
        <f>+Z32+2</f>
        <v>2021</v>
      </c>
    </row>
    <row r="34" spans="1:26" x14ac:dyDescent="0.2">
      <c r="A34" s="2"/>
      <c r="B34" s="7" t="s">
        <v>15</v>
      </c>
      <c r="C34" s="8">
        <v>3291858</v>
      </c>
      <c r="D34" s="9">
        <v>2049616</v>
      </c>
      <c r="E34" s="10">
        <v>62.263196043085699</v>
      </c>
      <c r="F34" s="8">
        <v>1846363</v>
      </c>
      <c r="G34" s="8">
        <v>203253</v>
      </c>
      <c r="H34" s="10">
        <v>9.9166380434188639</v>
      </c>
      <c r="I34" s="11">
        <v>1242242</v>
      </c>
      <c r="Z34" s="1">
        <f t="shared" si="4"/>
        <v>2022</v>
      </c>
    </row>
    <row r="35" spans="1:26" x14ac:dyDescent="0.2">
      <c r="A35" s="2"/>
      <c r="B35" s="7">
        <v>2023</v>
      </c>
      <c r="C35" s="8">
        <v>3354784</v>
      </c>
      <c r="D35" s="9">
        <v>2094241</v>
      </c>
      <c r="E35" s="10">
        <v>62.425509362152674</v>
      </c>
      <c r="F35" s="8">
        <v>1938616</v>
      </c>
      <c r="G35" s="8">
        <v>155625</v>
      </c>
      <c r="H35" s="10">
        <v>7.4310931740902797</v>
      </c>
      <c r="I35" s="11">
        <v>1260543</v>
      </c>
      <c r="Z35" s="1">
        <f t="shared" si="4"/>
        <v>2023</v>
      </c>
    </row>
    <row r="36" spans="1:26" x14ac:dyDescent="0.2">
      <c r="A36" s="2"/>
      <c r="B36" s="7" t="s">
        <v>16</v>
      </c>
      <c r="C36" s="8">
        <v>3358667</v>
      </c>
      <c r="D36" s="9">
        <v>2126771</v>
      </c>
      <c r="E36" s="10">
        <v>63.321877399575484</v>
      </c>
      <c r="F36" s="8">
        <v>1924162</v>
      </c>
      <c r="G36" s="8">
        <v>202609</v>
      </c>
      <c r="H36" s="10">
        <v>9.5266015946239619</v>
      </c>
      <c r="I36" s="11">
        <v>1231896</v>
      </c>
      <c r="K36" s="16"/>
      <c r="L36" s="16"/>
      <c r="Z36" s="1">
        <f t="shared" si="4"/>
        <v>2024</v>
      </c>
    </row>
    <row r="37" spans="1:26" x14ac:dyDescent="0.2">
      <c r="A37" s="12"/>
      <c r="B37" s="17"/>
      <c r="C37" s="18"/>
      <c r="D37" s="19"/>
      <c r="E37" s="18"/>
      <c r="F37" s="18"/>
      <c r="G37" s="18"/>
      <c r="H37" s="18"/>
      <c r="I37" s="20"/>
    </row>
    <row r="38" spans="1:26" x14ac:dyDescent="0.2">
      <c r="D38" s="13"/>
    </row>
    <row r="39" spans="1:26" x14ac:dyDescent="0.2">
      <c r="A39" s="21" t="s">
        <v>22</v>
      </c>
      <c r="D39" s="13"/>
    </row>
    <row r="40" spans="1:26" x14ac:dyDescent="0.2">
      <c r="A40" s="1" t="s">
        <v>17</v>
      </c>
      <c r="B40" s="14"/>
      <c r="D40" s="13"/>
    </row>
    <row r="41" spans="1:26" x14ac:dyDescent="0.2">
      <c r="D41" s="13"/>
    </row>
    <row r="42" spans="1:26" x14ac:dyDescent="0.2">
      <c r="D42" s="13"/>
    </row>
    <row r="44" spans="1:26" x14ac:dyDescent="0.2">
      <c r="F44" s="15"/>
      <c r="G44" s="13"/>
      <c r="H44" s="13"/>
      <c r="I44" s="15"/>
    </row>
  </sheetData>
  <mergeCells count="16">
    <mergeCell ref="A1:I1"/>
    <mergeCell ref="A2:I2"/>
    <mergeCell ref="A3:I3"/>
    <mergeCell ref="A5:I5"/>
    <mergeCell ref="A6:I6"/>
    <mergeCell ref="A8:B12"/>
    <mergeCell ref="C8:C12"/>
    <mergeCell ref="D8:I8"/>
    <mergeCell ref="D9:H9"/>
    <mergeCell ref="I9:I12"/>
    <mergeCell ref="D10:D12"/>
    <mergeCell ref="E10:E12"/>
    <mergeCell ref="F10:F12"/>
    <mergeCell ref="G10:H10"/>
    <mergeCell ref="G11:G12"/>
    <mergeCell ref="H11:H12"/>
  </mergeCells>
  <printOptions horizontalCentered="1"/>
  <pageMargins left="0.74803149606299213" right="0.74803149606299213" top="0.98425196850393704" bottom="0.98425196850393704" header="0" footer="0.51181102362204722"/>
  <pageSetup scale="83" orientation="portrait" r:id="rId1"/>
  <headerFooter alignWithMargins="0"/>
  <rowBreaks count="1" manualBreakCount="1">
    <brk id="4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1A</vt:lpstr>
      <vt:lpstr>'Cuadro 1A'!Área_de_impresión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CARMEN MORENO</cp:lastModifiedBy>
  <cp:lastPrinted>2025-01-02T14:49:53Z</cp:lastPrinted>
  <dcterms:created xsi:type="dcterms:W3CDTF">2024-12-16T14:38:47Z</dcterms:created>
  <dcterms:modified xsi:type="dcterms:W3CDTF">2025-01-23T19:42:56Z</dcterms:modified>
</cp:coreProperties>
</file>